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8A10B1C2-2D7B-4197-8FB0-D47CB0FBF9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<sst xmlns="http://schemas.openxmlformats.org/spreadsheetml/2006/main" count="27" uniqueCount="27">
  <si>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</si>
  <si>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</si>
  <si>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</si>
  <si>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</si>
  <si>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</si>
  <si>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</si>
  <si>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</si>
  <si>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</si>
  <si>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</si>
  <si>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</si>
  <si>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</si>
  <si>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</si>
  <si>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</si>
  <si>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</si>
  <si>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</si>
  <si>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</si>
  <si>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</si>
  <si>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</si>
  <si>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</si>
  <si>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</si>
  <si>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</si>
  <si>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</si>
  <si>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</si>
  <si>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</si>
  <si>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</si>
  <si>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</si>
  <si>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Felipe,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</si>
</sst>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1990396</xdr:colOff>
      <xdr:row>25</xdr:row>
      <xdr:rowOff>131379</xdr:rowOff>
    </xdr:from>
    <xdr:to>
      <xdr:col>4</xdr:col>
      <xdr:colOff>788560</xdr:colOff>
      <xdr:row>30</xdr:row>
      <xdr:rowOff>88630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6056949-7D2D-431F-9CFF-82D27B1ACBD4}"/>
            </a:ext>
          </a:extLst>
        </xdr:cNvPr>
        <xdr:cNvSpPr txBox="1"/>
      </xdr:nvSpPr>
      <xdr:spPr>
        <a:xfrm>
          <a:off x="1990396" y="4191000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45" zoomScaleNormal="145" workbookViewId="0">
      <selection activeCell="I16" sqref="I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14504222.379999999</v>
      </c>
      <c r="C3" s="8">
        <f t="shared" ref="C3:F3" si="0">C4+C12</f>
        <v>57102338.719999991</v>
      </c>
      <c r="D3" s="8">
        <f t="shared" si="0"/>
        <v>57017015.050000004</v>
      </c>
      <c r="E3" s="8">
        <f t="shared" si="0"/>
        <v>14589546.050000003</v>
      </c>
      <c r="F3" s="8">
        <f t="shared" si="0"/>
        <v>85323.670000002836</v>
      </c>
    </row>
    <row r="4" spans="1:6" x14ac:dyDescent="0.2">
      <c r="A4" s="5" t="s">
        <v>4</v>
      </c>
      <c r="B4" s="8">
        <f>SUM(B5:B11)</f>
        <v>6864031.4500000002</v>
      </c>
      <c r="C4" s="8">
        <f>SUM(C5:C11)</f>
        <v>56822388.929999992</v>
      </c>
      <c r="D4" s="8">
        <f>SUM(D5:D11)</f>
        <v>56457573.030000001</v>
      </c>
      <c r="E4" s="8">
        <f>SUM(E5:E11)</f>
        <v>7228847.3500000034</v>
      </c>
      <c r="F4" s="8">
        <f>SUM(F5:F11)</f>
        <v>364815.90000000282</v>
      </c>
    </row>
    <row r="5" spans="1:6" x14ac:dyDescent="0.2">
      <c r="A5" s="6" t="s">
        <v>5</v>
      </c>
      <c r="B5" s="9">
        <v>5202255.29</v>
      </c>
      <c r="C5" s="9">
        <v>33206625.379999999</v>
      </c>
      <c r="D5" s="9">
        <v>33438092.66</v>
      </c>
      <c r="E5" s="9">
        <f>B5+C5-D5</f>
        <v>4970788.0100000016</v>
      </c>
      <c r="F5" s="9">
        <f t="shared" ref="F5:F11" si="1">E5-B5</f>
        <v>-231467.2799999984</v>
      </c>
    </row>
    <row r="6" spans="1:6" x14ac:dyDescent="0.2">
      <c r="A6" s="6" t="s">
        <v>6</v>
      </c>
      <c r="B6" s="9">
        <v>1049840.76</v>
      </c>
      <c r="C6" s="9">
        <v>20968355.25</v>
      </c>
      <c r="D6" s="9">
        <v>20604934.07</v>
      </c>
      <c r="E6" s="9">
        <f t="shared" ref="E6:E11" si="2">B6+C6-D6</f>
        <v>1413261.9400000013</v>
      </c>
      <c r="F6" s="9">
        <f t="shared" si="1"/>
        <v>363421.18000000133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611935.4</v>
      </c>
      <c r="C9" s="9">
        <v>2647408.2999999998</v>
      </c>
      <c r="D9" s="9">
        <v>2414546.2999999998</v>
      </c>
      <c r="E9" s="9">
        <f t="shared" si="2"/>
        <v>844797.39999999991</v>
      </c>
      <c r="F9" s="9">
        <f t="shared" si="1"/>
        <v>232861.99999999988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7640190.9299999988</v>
      </c>
      <c r="C12" s="8">
        <f>SUM(C13:C21)</f>
        <v>279949.78999999998</v>
      </c>
      <c r="D12" s="8">
        <f>SUM(D13:D21)</f>
        <v>559442.02</v>
      </c>
      <c r="E12" s="8">
        <f>SUM(E13:E21)</f>
        <v>7360698.6999999993</v>
      </c>
      <c r="F12" s="8">
        <f>SUM(F13:F21)</f>
        <v>-279492.23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6741995.5300000003</v>
      </c>
      <c r="C15" s="10">
        <v>0</v>
      </c>
      <c r="D15" s="10">
        <v>0</v>
      </c>
      <c r="E15" s="10">
        <f t="shared" si="4"/>
        <v>6741995.5300000003</v>
      </c>
      <c r="F15" s="10">
        <f t="shared" si="3"/>
        <v>0</v>
      </c>
    </row>
    <row r="16" spans="1:6" x14ac:dyDescent="0.2">
      <c r="A16" s="6" t="s">
        <v>14</v>
      </c>
      <c r="B16" s="9">
        <v>3332084.82</v>
      </c>
      <c r="C16" s="9">
        <v>279949.78999999998</v>
      </c>
      <c r="D16" s="9">
        <v>204429.91</v>
      </c>
      <c r="E16" s="9">
        <f t="shared" si="4"/>
        <v>3407604.6999999997</v>
      </c>
      <c r="F16" s="9">
        <f t="shared" si="3"/>
        <v>75519.879999999888</v>
      </c>
    </row>
    <row r="17" spans="1:6" x14ac:dyDescent="0.2">
      <c r="A17" s="6" t="s">
        <v>15</v>
      </c>
      <c r="B17" s="9">
        <v>89749.2</v>
      </c>
      <c r="C17" s="9">
        <v>0</v>
      </c>
      <c r="D17" s="9">
        <v>0</v>
      </c>
      <c r="E17" s="9">
        <f t="shared" si="4"/>
        <v>89749.2</v>
      </c>
      <c r="F17" s="9">
        <f t="shared" si="3"/>
        <v>0</v>
      </c>
    </row>
    <row r="18" spans="1:6" x14ac:dyDescent="0.2">
      <c r="A18" s="6" t="s">
        <v>16</v>
      </c>
      <c r="B18" s="9">
        <v>-2523638.62</v>
      </c>
      <c r="C18" s="9">
        <v>0</v>
      </c>
      <c r="D18" s="9">
        <v>355012.11</v>
      </c>
      <c r="E18" s="9">
        <f t="shared" si="4"/>
        <v>-2878650.73</v>
      </c>
      <c r="F18" s="9">
        <f t="shared" si="3"/>
        <v>-355012.10999999987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2025-01-23T18:18:35Z</cp:lastPrinted>
  <dcterms:created xsi:type="dcterms:W3CDTF">2014-02-09T04:04:15Z</dcterms:created>
  <dcterms:modified xsi:type="dcterms:W3CDTF">2025-01-23T18:34:05Z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